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895" yWindow="-210" windowWidth="20730" windowHeight="11160"/>
  </bookViews>
  <sheets>
    <sheet name="DAFTAR MATA KULIAH RPL " sheetId="12" r:id="rId1"/>
    <sheet name="MATA KULIAH TIDAK RPL" sheetId="13" r:id="rId2"/>
  </sheets>
  <calcPr calcId="144525"/>
</workbook>
</file>

<file path=xl/calcChain.xml><?xml version="1.0" encoding="utf-8"?>
<calcChain xmlns="http://schemas.openxmlformats.org/spreadsheetml/2006/main">
  <c r="B10" i="12" l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7" i="12" s="1"/>
  <c r="B48" i="12" s="1"/>
  <c r="B9" i="12"/>
  <c r="H50" i="12"/>
  <c r="G50" i="12"/>
  <c r="F50" i="12"/>
  <c r="E50" i="12"/>
  <c r="D32" i="13"/>
  <c r="F16" i="13" l="1"/>
  <c r="D26" i="13" l="1"/>
  <c r="D27" i="13" s="1"/>
  <c r="F20" i="13" l="1"/>
  <c r="Q17" i="12"/>
  <c r="P17" i="12"/>
  <c r="O17" i="12"/>
  <c r="Q16" i="12"/>
  <c r="P16" i="12"/>
  <c r="O16" i="12"/>
  <c r="Q15" i="12"/>
  <c r="P15" i="12"/>
  <c r="O15" i="12"/>
  <c r="Q14" i="12"/>
  <c r="P14" i="12"/>
  <c r="O14" i="12"/>
  <c r="Q13" i="12"/>
  <c r="Q18" i="12" s="1"/>
  <c r="Q21" i="12" s="1"/>
  <c r="P13" i="12"/>
  <c r="O13" i="12"/>
  <c r="M17" i="12"/>
  <c r="M16" i="12"/>
  <c r="M15" i="12"/>
  <c r="N15" i="12"/>
  <c r="L13" i="12"/>
  <c r="L14" i="12" s="1"/>
  <c r="L15" i="12" s="1"/>
  <c r="L16" i="12" s="1"/>
  <c r="L17" i="12" s="1"/>
  <c r="M14" i="12"/>
  <c r="M13" i="12"/>
  <c r="N17" i="12"/>
  <c r="N16" i="12"/>
  <c r="N14" i="12"/>
  <c r="N13" i="12"/>
  <c r="S19" i="12" l="1"/>
</calcChain>
</file>

<file path=xl/sharedStrings.xml><?xml version="1.0" encoding="utf-8"?>
<sst xmlns="http://schemas.openxmlformats.org/spreadsheetml/2006/main" count="173" uniqueCount="164">
  <si>
    <t>NO</t>
  </si>
  <si>
    <t>MATA KULIAH</t>
  </si>
  <si>
    <t>TOTAL</t>
  </si>
  <si>
    <t>Administrasi Penyuluhan Pertanian</t>
  </si>
  <si>
    <t>Penulisan Karya Ilmiah</t>
  </si>
  <si>
    <t>Pengelolaan Tanah dan Air</t>
  </si>
  <si>
    <t>Perencanaan Wilayah Pedesaan</t>
  </si>
  <si>
    <t>Statistika Terapan</t>
  </si>
  <si>
    <t>Teknologi Produksi Tanaman Pangan Berkelanjutan</t>
  </si>
  <si>
    <t>Analisis Peluang Pasar Agribisnis</t>
  </si>
  <si>
    <t>Kelayakan Usaha</t>
  </si>
  <si>
    <t>Psikologi Sosial</t>
  </si>
  <si>
    <t>Proyek Pengembangan Teknologi Pertanian Berkelanjutan</t>
  </si>
  <si>
    <t>Kewarganegaraan</t>
  </si>
  <si>
    <t>Pancasila</t>
  </si>
  <si>
    <t>PKL II</t>
  </si>
  <si>
    <t>Sosiologi Pedesaan</t>
  </si>
  <si>
    <t>Program Penyuluhan Pertanian</t>
  </si>
  <si>
    <t>Kelembagaan Petani dan Perilaku Organisasi</t>
  </si>
  <si>
    <t>Pelaksanaan Penyuluhan Pertanian</t>
  </si>
  <si>
    <t>Agroekosistem Berkelanjutan</t>
  </si>
  <si>
    <t>Agama</t>
  </si>
  <si>
    <t>Seminar</t>
  </si>
  <si>
    <t>TEORI</t>
  </si>
  <si>
    <t>PRAKTEK</t>
  </si>
  <si>
    <t>PP11</t>
  </si>
  <si>
    <t>PP12</t>
  </si>
  <si>
    <t>Bahasa Indonesia</t>
  </si>
  <si>
    <t>PP13</t>
  </si>
  <si>
    <t>Bahasa Inggris</t>
  </si>
  <si>
    <t>PB11</t>
  </si>
  <si>
    <t>PB12</t>
  </si>
  <si>
    <t>Komunikasi Penyuluhan Pertanian.</t>
  </si>
  <si>
    <t>PB13</t>
  </si>
  <si>
    <t>Dasar-Dasar Penyuluhan</t>
  </si>
  <si>
    <t>PB14</t>
  </si>
  <si>
    <t>Pengantar Agribisnis</t>
  </si>
  <si>
    <t>PB15</t>
  </si>
  <si>
    <t>PP21</t>
  </si>
  <si>
    <t>PP22</t>
  </si>
  <si>
    <t>PB21</t>
  </si>
  <si>
    <t>PB22</t>
  </si>
  <si>
    <t>PB23</t>
  </si>
  <si>
    <t>PB24</t>
  </si>
  <si>
    <t>PB25</t>
  </si>
  <si>
    <t>Etika Profesi Penyuluhan Pertanian</t>
  </si>
  <si>
    <t>PB26</t>
  </si>
  <si>
    <t>Managemen Agribisnis</t>
  </si>
  <si>
    <t>PB31</t>
  </si>
  <si>
    <t>PB32</t>
  </si>
  <si>
    <t>Pendidikan Orang Dewasa.</t>
  </si>
  <si>
    <t>PB33</t>
  </si>
  <si>
    <t>PB34</t>
  </si>
  <si>
    <t>PB35</t>
  </si>
  <si>
    <t>Materi Penyuluhan Pertanian</t>
  </si>
  <si>
    <t>PB36</t>
  </si>
  <si>
    <t>Adaptasi dan Mitigasi Iklim</t>
  </si>
  <si>
    <t>PB37</t>
  </si>
  <si>
    <t>Kewirausahaan</t>
  </si>
  <si>
    <t>PB38</t>
  </si>
  <si>
    <t>PB41</t>
  </si>
  <si>
    <t>Metode Penyuluhan Pertanian.</t>
  </si>
  <si>
    <t>PB42</t>
  </si>
  <si>
    <t>Media Penyuluhan Pertanian.</t>
  </si>
  <si>
    <t>PB43</t>
  </si>
  <si>
    <t>PB44</t>
  </si>
  <si>
    <t>Pemberdayaan Masyarakat.</t>
  </si>
  <si>
    <t>PB45</t>
  </si>
  <si>
    <t>Modernisasi Pertanian</t>
  </si>
  <si>
    <t>PB46</t>
  </si>
  <si>
    <t>PKL 1</t>
  </si>
  <si>
    <t xml:space="preserve">Perlindungan Tanaman Ramah Lingkungan </t>
  </si>
  <si>
    <t>Teknologi Budidaya Pertanian Perkotaan Berkelanjutan</t>
  </si>
  <si>
    <t>Alat dan Mesin Pertanian</t>
  </si>
  <si>
    <t>Evaluasi Penyuluhan Pertanian.</t>
  </si>
  <si>
    <t>Budidaya Tanaman Organik</t>
  </si>
  <si>
    <t>Sistem Pertanian berkelanjutan.</t>
  </si>
  <si>
    <t>Penjaminan Mutu Pertanian</t>
  </si>
  <si>
    <t>Metode Penelitian Penyuluhan</t>
  </si>
  <si>
    <t>Rekayasa Produk Pertanian</t>
  </si>
  <si>
    <t>PB51</t>
  </si>
  <si>
    <t>PB52</t>
  </si>
  <si>
    <t>PB53</t>
  </si>
  <si>
    <t>PB54</t>
  </si>
  <si>
    <t>PB55</t>
  </si>
  <si>
    <t>PB56</t>
  </si>
  <si>
    <t>PB57</t>
  </si>
  <si>
    <t>PB61</t>
  </si>
  <si>
    <t>PB62</t>
  </si>
  <si>
    <t>PB63</t>
  </si>
  <si>
    <t>PB64</t>
  </si>
  <si>
    <t>PB65</t>
  </si>
  <si>
    <t>PB66</t>
  </si>
  <si>
    <t>PB71</t>
  </si>
  <si>
    <t>PB72</t>
  </si>
  <si>
    <t>PB73</t>
  </si>
  <si>
    <t>PB74</t>
  </si>
  <si>
    <t>PB75</t>
  </si>
  <si>
    <t>PP81</t>
  </si>
  <si>
    <t>PP82</t>
  </si>
  <si>
    <t xml:space="preserve">Teknologi Produksi Tanaman Hortikultura Berkelanjutan Berkelanjutan </t>
  </si>
  <si>
    <t>Serkom, laporan pendampingan, laporan kegiatan penyuluhan, programa penyuluhan, laporan IPW</t>
  </si>
  <si>
    <t>Sertifikat pelatihan budidaya tanaman pangan, narasumber dalam pelatihan budidaya tanaman pangan, laporan kegiatan penyuluhan tanaman pangan, surat keterangan budidaya tanaman pangan.</t>
  </si>
  <si>
    <t>Tugas  Akhir</t>
  </si>
  <si>
    <t>RPL</t>
  </si>
  <si>
    <t>Teknologi Pemupukan Ramah Lingkungan</t>
  </si>
  <si>
    <t>KODE MK</t>
  </si>
  <si>
    <t>Teknologi informasi penyuluhan pertanian</t>
  </si>
  <si>
    <t>MATA KULIAH YANG TIDAK DI RPL KAN</t>
  </si>
  <si>
    <t>TOTAL SKS</t>
  </si>
  <si>
    <t>sks</t>
  </si>
  <si>
    <t>MATA KULIAH YANG TIDAK DI RPL KAN/WAJIB DITEMPUH</t>
  </si>
  <si>
    <t>JUMLAH SKS TOTAL</t>
  </si>
  <si>
    <t>SKS YANG DIRPLKAN</t>
  </si>
  <si>
    <t>JUMLAH SKS MAKSIMUM YANG HARUS DITEMPUH</t>
  </si>
  <si>
    <t>JUMLAH SKS MK YANG TIDAK RPL</t>
  </si>
  <si>
    <t>MAKSIMUM SKS YANG TIDAK LOLOS RPL</t>
  </si>
  <si>
    <t>Rencana Kegiatan, Laporan kegiatan, karya tulis ilmiah.</t>
  </si>
  <si>
    <t>Penilaian Kinerja P3K</t>
  </si>
  <si>
    <t xml:space="preserve">Konversi Sertifikat Toefle Lembaga Bahasa Universitas/, Sertifikat Pelatihan/ Sertifikat magang/kunjungan luar negeri/  Karya tulis berbahasa inggris/ setifikat kursus. </t>
  </si>
  <si>
    <t>Serkom/ laporan pendampingan yang disahkan minimal oleh Koordinator BPP/ laporan kegiatan penyuluhan yang disahkan minimal oleh Koordinator BPP, bukti lain yang relevan</t>
  </si>
  <si>
    <t>Serkom, sertifikat narasumber/fasilitator/peserta/pelatihan/diklat yang relevan, laporan pendampingan yang disahkan minimal oleh Koordinator BPP,  laporan kegiatan penyuluhan yang disahkan minimal oleh Koordinator BPP</t>
  </si>
  <si>
    <t>Serkom, sertifikat narasumber/fasilitator/peserta/pelatihan/diklat yang relevan, laporan pendampingan yang disahkan minimal oleh Koordinator BPP,  laporan kegiatan penyuluhan yang disahkan minimal oleh Koordinator BPP, loog book.</t>
  </si>
  <si>
    <t>Serkom, sertifikat narasumber/fasilitator/peserta/ pelatihan/diklat yang relevan, laporan pendampingan usaha yang disahkan minimal oleh Koordinator BPP, laporan kegiatan penyuluhan yang disahkan minimal oleh Koordinator BPP</t>
  </si>
  <si>
    <t>Serkom, sertifikat narasumber/fasilitator/peserta/ pelatihan/diklat yang relevan, laporan IPW yang disahkan oleh Koordinator BPP, laporan pendampingan usaha yang disahkan oleh koordinator  BPP,  Surat Keterangan sebagai pelaku usaha dari BPP</t>
  </si>
  <si>
    <t>Penilaian kinerja 5 tahun, Surat Keterangan Berkelakuan Baik dari Kepolisian, Penghargaan, dokumen identitas</t>
  </si>
  <si>
    <t xml:space="preserve">Konversi Sertifikat Sanlat/Qiroatul Qur'an/Hafizd*), Panitia hari besar keagamaan, pengurus organisasi keagamaan, testimoni terlulis teman sejawat melaksanakan ibadah. </t>
  </si>
  <si>
    <t>Serkom, laporan kegiatan penyuluhan (kelayakan usaha), pelatihan usaha, surat keterangan mendampingi kelompok usaha dari koordinator BPP, surat keterangan sebagai pelaku usaha dari  ketuar RT setempat.</t>
  </si>
  <si>
    <t>Serkom, sertifikat narasumber/fasilitator/peserta/pelatihan/diklat yang relevan, laporan pendampingan, laporan kegiatan penyuluhan, programa penyuluhan</t>
  </si>
  <si>
    <t xml:space="preserve">Serkom,sertifikat narasumber/fasilitator/peserta/pelatihan/diklat yang relevan laporan pendampingan, laporan kegiatan penyuluhan, programa penyuluhan, laporan IPW, surat tugas penetapan wilayah khusus </t>
  </si>
  <si>
    <t>Serkom, sertifikat narasumber/fasilitator/peserta/pelatihan/diklat yang relevan, laporan pendampingan, laporan kegiatan penyuluhan, SKP /Penilain Kinerja, anggota organisasi profesi</t>
  </si>
  <si>
    <t>Serkom, Laporan kegiatan pendampingan usaha, laporan kegiatan penyuluhan (manajemen agribisnis), pelatihan agribisnis, pelaku usaha yang memiliki badan hukum, Nomor Induk Usaha.</t>
  </si>
  <si>
    <t xml:space="preserve">Programa penyuluhan pertanian, RKTP, laporan IPW </t>
  </si>
  <si>
    <t>Serkom, sertifikat narasumber/fasilitator/peserta/pelatihan/diklat yang relevan, laporan pendampingan, laporan kegiatan penyuluhan</t>
  </si>
  <si>
    <t xml:space="preserve">Programa penyuluhan pertanian dan RKTP, laporan kegiatan penyuluhan, media penyuluhan, sinopsis, dan LPM </t>
  </si>
  <si>
    <t>Sertifikat narasumber/fasilitator/peserta terkait pelatihan  OPT, laporan kegiatan pengendalian OPT, Laporan kegiatan yang relevan dengan kegiatan perlindungan tanaman</t>
  </si>
  <si>
    <t>Sertifikat narasumber/fasilitator/peserta terkait pelatihan  iklim, laporan SL Iklim, SL-PHT, PTT, laporan pengamat iklim, laporan kegiatan pengendalian iklim</t>
  </si>
  <si>
    <t>Serkom, laporan kegiatan penyuluhan (kelayakan usaha), pelatihan usaha, surat keterangan mendampingi kelompok usaha dari koordinator BPP, surat keterangan sebagai pelaku usaha dari  ketuar RT setempat</t>
  </si>
  <si>
    <t>Programa, RKTP, Laporan kegiatan penyuluhan, Pelatihan yang berkaitan dengan metode, laporan tahunan,  Sertifikat narasumber/fasilitator/peserta terkait pelatihan yang relevan</t>
  </si>
  <si>
    <t>Programa, RKTP, Laporan kegiatan penyuluhan, Pelatihan yang berkaitan dengan media, bukti media (vlog, poster, ppt, Video dll), LPM, Sertifikat narasumber/fasilitator/peserta terkait pelatihan yang relevan</t>
  </si>
  <si>
    <t>Programa, RKTP, Laporan kegiatan penyuluhan, log book, pelatihan administrasi kelompok, E-RDKK, Sertifikat narasumber/fasilitator/peserta terkait pelatihan yang relevan, pembuatan/penyusunan administrasi penyuluhan</t>
  </si>
  <si>
    <t>Programa, RKTP, Laporan kegiatan penyuluhan, Pelatihan yang berkaitan pemberdayaan/penyuluhan, sertifikat narasumber/fasilitator/peserta terkait pelatihan yang relevan</t>
  </si>
  <si>
    <t>Inovasi, laporan kegiatan penyuluhan tentang inovasi teknologi pertanian, memiliki HAKI, sertifikat narasumber/fasilitator/peserta terkait pelatihan yang relevan</t>
  </si>
  <si>
    <t>programa penyuluhan pertanian, materi penyuluhan dan RKTP, laporan IPW, perencanaan dan laporan kegiatan penyuluhan</t>
  </si>
  <si>
    <t>Sertifikat pelatihan budidaya tanaman Hortikultura, narasumber dalam pelatihan budidaya tanaman hortikultura, laporan kegiatan penyuluhan tanaman hortikultura, surat keterangan budidaya tanaman hortikultura.</t>
  </si>
  <si>
    <t>Serkom, programa penyuluhan pertanian, RKTP, laporan kegiatan penyuluhan, media penyuluhan, administrasi penyuluhan, metode penyuluhan, sinopsis dan LPM</t>
  </si>
  <si>
    <t>Sertifikat pelatihan budidaya  vertikultura, hidroponik, tabulapot,  surat keterangan budidaya tanaman perkotaan, pemanfaatan green house/screen house, surat keterangan membina KRPL/P2L/OPAL, Laporan Penyuluhan terkait pertanian perkotaan</t>
  </si>
  <si>
    <t>Sertifikat narasumber/fasilitator/peserta terkait pelatihan alat mesin pertanian surat keterangan mampu mengoperasionalkan alsintan, laporan kegiatan penyuluhan pemanfaatan alsintan, surat keterangan pendamping UPJA</t>
  </si>
  <si>
    <t>Sertifikat narasumber/fasilitator/peserta terkait pelatihan pertanian organik, laporan kegiatan penyuluhan yang berkaitan dengan pertanian organik.</t>
  </si>
  <si>
    <t>Sertifikat narasumber/fasilitator/peserta terkait pelatihan sistem pertanian, laporan kegiatan penyuluhan yang berkaitan dengan sistem pertanian berkelanjutan.</t>
  </si>
  <si>
    <t>sertifikat pelatihan pemupukan ramah lingkungan, narasumber pelatihan pemupukan, laporan kegiatan penyuluhan pemupukan ramah lingkungan, sertifikat bimtek pemupukan ramah lingkungan, surat keterangan kegiatan yang berkaitan dengan pupuk ramah lingkungan dari koordinator</t>
  </si>
  <si>
    <t xml:space="preserve">Laporan kegiatan penyuluhan berbasis IT, Sertifikat narasumber/fasilitator/peserta terkait pelatihan IT, </t>
  </si>
  <si>
    <t xml:space="preserve">Laporan kegiatan pelaksanaan penyuluhan dan evaluasi, Serkom,  RKTP, laporan kegiatan penyuluhan, media penyuluhan, administrasi penyuluhan, metode penyuluhan, sinopsis dan LPM </t>
  </si>
  <si>
    <t>Bukti keikutsertaan dalam yayasan ke hati, sertifikat pengolahan tanah, pelatihan pupuk organik, surat keterangan dalam kegiatan kearifan lokal di bidang sumberdaya alam.</t>
  </si>
  <si>
    <t>Sertifikat narasumber/fasilitator/peserta terkait pelatihan pengelolaan tanah dan air, laporan kegiatan penyuluhan budidaya tanaman, surat keterangan pelaku budidaya tanaman, surat keterangan pendamping P3A.</t>
  </si>
  <si>
    <t>Teknologi Penanganan dan Pengolahan hasil pertanian</t>
  </si>
  <si>
    <t>JIKA ADA 122 SKS YANG DIRPLKAN DAN 43 SKS MAKSIMUM YANG TIDAK LOLOS RPL</t>
  </si>
  <si>
    <t>MAKA JUMLAH SKS YANG LULUS RPL MELALUI ASSESMEN MINIMAL HARUS 112-43 = 69 SKS</t>
  </si>
  <si>
    <t>DARI 40 MK YANG DI RPLKAN, PREDIKSI, MK MANA YANG KEMUNGKINAN BESAR AKAN LOLOS RPL</t>
  </si>
  <si>
    <t>MATA KULIAH YANG DI RPLKAN</t>
  </si>
  <si>
    <t>PRODI PENYULUHAN PERTANIAN BERKELANJUTAN</t>
  </si>
  <si>
    <t>SYARAT PORTOFOLIO</t>
  </si>
  <si>
    <t>KETERANGAN :  TERDAPAT 40 MK YANG DITAWARKAN UNTUK DI RPLKAN, SEHINGGA JUMLAH ASSESMEN UNTUK PRODI PENYULUHAN PERTANIAN</t>
  </si>
  <si>
    <t>BERKELANJUTAN (PPB) BERJUMLAH 40 ASESMEN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</si>
</sst>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2"/>
    <xf numFmtId="0" fontId="6" fillId="0" borderId="2"/>
    <xf numFmtId="0" fontId="5" fillId="0" borderId="2"/>
    <xf numFmtId="0" fontId="1" fillId="0" borderId="2"/>
  </cellStyleXfs>
  <cellXfs count="73">
    <xf numFmtId="0" fontId="0" fillId="0" borderId="0" xfId="0" applyFont="1" applyAlignment="1"/>
    <xf numFmtId="0" fontId="3" fillId="0" borderId="0" xfId="0" applyFont="1" applyAlignment="1"/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wrapText="1"/>
    </xf>
    <xf numFmtId="0" fontId="0" fillId="0" borderId="2" xfId="0" applyFont="1" applyBorder="1" applyAlignment="1"/>
    <xf numFmtId="0" fontId="4" fillId="3" borderId="2" xfId="2" applyFont="1" applyFill="1" applyBorder="1" applyAlignme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 vertical="center"/>
    </xf>
    <xf numFmtId="0" fontId="4" fillId="3" borderId="2" xfId="2" applyFont="1" applyFill="1" applyBorder="1"/>
    <xf numFmtId="0" fontId="4" fillId="3" borderId="2" xfId="2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right"/>
    </xf>
    <xf numFmtId="0" fontId="0" fillId="4" borderId="0" xfId="0" applyFont="1" applyFill="1" applyAlignment="1"/>
    <xf numFmtId="0" fontId="0" fillId="4" borderId="0" xfId="0" applyFont="1" applyFill="1" applyAlignment="1">
      <alignment horizontal="right"/>
    </xf>
    <xf numFmtId="0" fontId="2" fillId="4" borderId="0" xfId="0" applyFont="1" applyFill="1" applyAlignment="1"/>
    <xf numFmtId="0" fontId="3" fillId="4" borderId="0" xfId="0" applyFont="1" applyFill="1" applyAlignment="1">
      <alignment horizontal="right"/>
    </xf>
    <xf numFmtId="0" fontId="8" fillId="0" borderId="2" xfId="0" applyFont="1" applyBorder="1" applyAlignment="1"/>
    <xf numFmtId="0" fontId="8" fillId="0" borderId="0" xfId="0" applyFont="1" applyAlignment="1"/>
    <xf numFmtId="0" fontId="8" fillId="3" borderId="2" xfId="2" applyFont="1" applyFill="1" applyBorder="1"/>
    <xf numFmtId="0" fontId="8" fillId="3" borderId="2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left" wrapText="1"/>
    </xf>
    <xf numFmtId="0" fontId="8" fillId="3" borderId="2" xfId="0" applyFont="1" applyFill="1" applyBorder="1" applyAlignment="1"/>
    <xf numFmtId="0" fontId="8" fillId="3" borderId="0" xfId="0" applyFont="1" applyFill="1" applyAlignment="1"/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7" fillId="4" borderId="2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9" fillId="3" borderId="8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/>
    </xf>
    <xf numFmtId="0" fontId="10" fillId="3" borderId="8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right"/>
    </xf>
    <xf numFmtId="0" fontId="10" fillId="3" borderId="8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vertical="top" wrapText="1"/>
    </xf>
    <xf numFmtId="0" fontId="10" fillId="3" borderId="8" xfId="0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horizontal="left" vertical="top" wrapText="1"/>
    </xf>
    <xf numFmtId="0" fontId="9" fillId="0" borderId="8" xfId="0" applyFont="1" applyBorder="1" applyAlignment="1"/>
    <xf numFmtId="0" fontId="3" fillId="0" borderId="9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0" xfId="2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2038350</xdr:colOff>
      <xdr:row>30</xdr:row>
      <xdr:rowOff>123825</xdr:rowOff>
    </xdr:from>
    <xdr:to>
      <xdr:col>2</xdr:col>
      <xdr:colOff>3105150</xdr:colOff>
      <xdr:row>34</xdr:row>
      <xdr:rowOff>9525</xdr:rowOff>
    </xdr:to>
    <xdr:sp macro="" textlink="">
      <xdr:nvSpPr>
        <xdr:cNvPr id="2" name="Down Arrow 1"/>
        <xdr:cNvSpPr/>
      </xdr:nvSpPr>
      <xdr:spPr>
        <a:xfrm>
          <a:off x="3705225" y="5086350"/>
          <a:ext cx="1066800" cy="609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71"/>
  <sheetViews>
    <sheetView tabSelected="1" topLeftCell="B1" zoomScale="112" zoomScaleNormal="112" workbookViewId="0">
      <selection activeCell="D1" sqref="D1"/>
    </sheetView>
  </sheetViews>
  <sheetFormatPr defaultRowHeight="15" customHeight="1" x14ac:dyDescent="0.2"/>
  <cols>
    <col min="1" max="1" width="3.125" style="1" customWidth="1"/>
    <col min="2" max="2" width="4.125" style="1" bestFit="1" customWidth="1"/>
    <col min="3" max="3" width="10.625" style="1" customWidth="1"/>
    <col min="4" max="4" width="38.5" style="1" bestFit="1" customWidth="1"/>
    <col min="5" max="5" width="7.25" style="1" customWidth="1"/>
    <col min="6" max="6" width="9.875" style="1" bestFit="1" customWidth="1"/>
    <col min="7" max="8" width="7.125" style="1" bestFit="1" customWidth="1"/>
    <col min="9" max="9" width="49.25" style="9" customWidth="1"/>
    <col min="10" max="13" width="7.75" style="1" customWidth="1"/>
    <col min="14" max="14" width="43" style="1" customWidth="1"/>
    <col min="15" max="26" width="7.75" style="1" customWidth="1"/>
    <col min="27" max="16384" width="9" style="1"/>
  </cols>
  <sheetData>
    <row r="2" spans="1:17" ht="15" customHeight="1" x14ac:dyDescent="0.25">
      <c r="B2" s="40" t="s">
        <v>159</v>
      </c>
      <c r="C2" s="40"/>
      <c r="D2" s="40"/>
      <c r="E2" s="40"/>
      <c r="F2" s="40"/>
      <c r="G2" s="40"/>
      <c r="H2" s="40"/>
      <c r="I2" s="40"/>
    </row>
    <row r="3" spans="1:17" ht="15" customHeight="1" x14ac:dyDescent="0.2">
      <c r="A3" s="2"/>
      <c r="B3" s="72" t="s">
        <v>160</v>
      </c>
      <c r="C3" s="72"/>
      <c r="D3" s="72"/>
      <c r="E3" s="72"/>
      <c r="F3" s="72"/>
      <c r="G3" s="72"/>
      <c r="H3" s="72"/>
      <c r="I3" s="72"/>
    </row>
    <row r="5" spans="1:17" ht="15" customHeight="1" thickBot="1" x14ac:dyDescent="0.25"/>
    <row r="6" spans="1:17" ht="32.25" customHeight="1" x14ac:dyDescent="0.2">
      <c r="B6" s="41" t="s">
        <v>0</v>
      </c>
      <c r="C6" s="41" t="s">
        <v>106</v>
      </c>
      <c r="D6" s="43" t="s">
        <v>1</v>
      </c>
      <c r="E6" s="41" t="s">
        <v>23</v>
      </c>
      <c r="F6" s="41" t="s">
        <v>24</v>
      </c>
      <c r="G6" s="45" t="s">
        <v>2</v>
      </c>
      <c r="H6" s="41" t="s">
        <v>104</v>
      </c>
      <c r="I6" s="41" t="s">
        <v>161</v>
      </c>
    </row>
    <row r="7" spans="1:17" ht="15" customHeight="1" thickBot="1" x14ac:dyDescent="0.3">
      <c r="B7" s="42"/>
      <c r="C7" s="42"/>
      <c r="D7" s="44"/>
      <c r="E7" s="42"/>
      <c r="F7" s="42"/>
      <c r="G7" s="46"/>
      <c r="H7" s="42"/>
      <c r="I7" s="42"/>
      <c r="M7" s="11" t="s">
        <v>108</v>
      </c>
    </row>
    <row r="8" spans="1:17" thickBot="1" x14ac:dyDescent="0.25">
      <c r="B8" s="15">
        <v>1</v>
      </c>
      <c r="C8" s="16" t="s">
        <v>25</v>
      </c>
      <c r="D8" s="17" t="s">
        <v>14</v>
      </c>
      <c r="E8" s="16">
        <v>2</v>
      </c>
      <c r="F8" s="16">
        <v>0</v>
      </c>
      <c r="G8" s="16">
        <v>2</v>
      </c>
      <c r="H8" s="16">
        <v>2</v>
      </c>
      <c r="I8" s="18" t="s">
        <v>118</v>
      </c>
    </row>
    <row r="9" spans="1:17" thickBot="1" x14ac:dyDescent="0.25">
      <c r="B9" s="15">
        <f>+B8+1</f>
        <v>2</v>
      </c>
      <c r="C9" s="16" t="s">
        <v>26</v>
      </c>
      <c r="D9" s="17" t="s">
        <v>27</v>
      </c>
      <c r="E9" s="16">
        <v>2</v>
      </c>
      <c r="F9" s="16">
        <v>0</v>
      </c>
      <c r="G9" s="16">
        <v>2</v>
      </c>
      <c r="H9" s="16">
        <v>2</v>
      </c>
      <c r="I9" s="18" t="s">
        <v>117</v>
      </c>
    </row>
    <row r="10" spans="1:17" ht="43.5" thickBot="1" x14ac:dyDescent="0.25">
      <c r="B10" s="15">
        <f t="shared" ref="B10:B50" si="0">+B9+1</f>
        <v>3</v>
      </c>
      <c r="C10" s="16" t="s">
        <v>28</v>
      </c>
      <c r="D10" s="17" t="s">
        <v>29</v>
      </c>
      <c r="E10" s="16">
        <v>2</v>
      </c>
      <c r="F10" s="16">
        <v>0</v>
      </c>
      <c r="G10" s="16">
        <v>2</v>
      </c>
      <c r="H10" s="16">
        <v>2</v>
      </c>
      <c r="I10" s="18" t="s">
        <v>119</v>
      </c>
    </row>
    <row r="11" spans="1:17" ht="57.75" thickBot="1" x14ac:dyDescent="0.25">
      <c r="B11" s="15">
        <f t="shared" si="0"/>
        <v>4</v>
      </c>
      <c r="C11" s="3" t="s">
        <v>30</v>
      </c>
      <c r="D11" s="5" t="s">
        <v>16</v>
      </c>
      <c r="E11" s="3">
        <v>1</v>
      </c>
      <c r="F11" s="3">
        <v>1</v>
      </c>
      <c r="G11" s="3">
        <v>2</v>
      </c>
      <c r="H11" s="3">
        <v>2</v>
      </c>
      <c r="I11" s="10" t="s">
        <v>120</v>
      </c>
    </row>
    <row r="12" spans="1:17" ht="72" thickBot="1" x14ac:dyDescent="0.25">
      <c r="B12" s="15">
        <f t="shared" si="0"/>
        <v>5</v>
      </c>
      <c r="C12" s="3" t="s">
        <v>31</v>
      </c>
      <c r="D12" s="5" t="s">
        <v>32</v>
      </c>
      <c r="E12" s="3">
        <v>1</v>
      </c>
      <c r="F12" s="3">
        <v>2</v>
      </c>
      <c r="G12" s="3">
        <v>3</v>
      </c>
      <c r="H12" s="3">
        <v>3</v>
      </c>
      <c r="I12" s="10" t="s">
        <v>122</v>
      </c>
    </row>
    <row r="13" spans="1:17" ht="72" thickBot="1" x14ac:dyDescent="0.25">
      <c r="B13" s="15">
        <f t="shared" si="0"/>
        <v>6</v>
      </c>
      <c r="C13" s="3" t="s">
        <v>33</v>
      </c>
      <c r="D13" s="5" t="s">
        <v>34</v>
      </c>
      <c r="E13" s="3">
        <v>1</v>
      </c>
      <c r="F13" s="3">
        <v>2</v>
      </c>
      <c r="G13" s="3">
        <v>3</v>
      </c>
      <c r="H13" s="3">
        <v>3</v>
      </c>
      <c r="I13" s="10" t="s">
        <v>121</v>
      </c>
      <c r="L13" s="1">
        <f t="shared" ref="L13:L17" si="1">+L12+1</f>
        <v>1</v>
      </c>
      <c r="M13" s="1" t="e">
        <f>+#REF!</f>
        <v>#REF!</v>
      </c>
      <c r="N13" s="1" t="e">
        <f>+#REF!</f>
        <v>#REF!</v>
      </c>
      <c r="O13" s="1" t="e">
        <f>+#REF!</f>
        <v>#REF!</v>
      </c>
      <c r="P13" s="1" t="e">
        <f>+#REF!</f>
        <v>#REF!</v>
      </c>
      <c r="Q13" s="1" t="e">
        <f>+#REF!</f>
        <v>#REF!</v>
      </c>
    </row>
    <row r="14" spans="1:17" ht="72" thickBot="1" x14ac:dyDescent="0.25">
      <c r="B14" s="15">
        <f t="shared" si="0"/>
        <v>7</v>
      </c>
      <c r="C14" s="3" t="s">
        <v>35</v>
      </c>
      <c r="D14" s="5" t="s">
        <v>36</v>
      </c>
      <c r="E14" s="3">
        <v>1</v>
      </c>
      <c r="F14" s="3">
        <v>1</v>
      </c>
      <c r="G14" s="3">
        <v>2</v>
      </c>
      <c r="H14" s="3">
        <v>2</v>
      </c>
      <c r="I14" s="10" t="s">
        <v>123</v>
      </c>
      <c r="L14" s="1">
        <f t="shared" si="1"/>
        <v>2</v>
      </c>
      <c r="M14" s="1" t="e">
        <f>+#REF!</f>
        <v>#REF!</v>
      </c>
      <c r="N14" s="1" t="e">
        <f>+#REF!</f>
        <v>#REF!</v>
      </c>
      <c r="O14" s="1" t="e">
        <f>+#REF!</f>
        <v>#REF!</v>
      </c>
      <c r="P14" s="1" t="e">
        <f>+#REF!</f>
        <v>#REF!</v>
      </c>
      <c r="Q14" s="1" t="e">
        <f>+#REF!</f>
        <v>#REF!</v>
      </c>
    </row>
    <row r="15" spans="1:17" ht="72" thickBot="1" x14ac:dyDescent="0.25">
      <c r="B15" s="15">
        <f t="shared" si="0"/>
        <v>8</v>
      </c>
      <c r="C15" s="3" t="s">
        <v>37</v>
      </c>
      <c r="D15" s="5" t="s">
        <v>9</v>
      </c>
      <c r="E15" s="3">
        <v>1</v>
      </c>
      <c r="F15" s="3">
        <v>1</v>
      </c>
      <c r="G15" s="3">
        <v>2</v>
      </c>
      <c r="H15" s="3">
        <v>2</v>
      </c>
      <c r="I15" s="10" t="s">
        <v>124</v>
      </c>
      <c r="L15" s="1">
        <f t="shared" si="1"/>
        <v>3</v>
      </c>
      <c r="M15" s="1" t="e">
        <f>+#REF!</f>
        <v>#REF!</v>
      </c>
      <c r="N15" s="1" t="e">
        <f>+#REF!</f>
        <v>#REF!</v>
      </c>
      <c r="O15" s="1" t="e">
        <f>+#REF!</f>
        <v>#REF!</v>
      </c>
      <c r="P15" s="1" t="e">
        <f>+#REF!</f>
        <v>#REF!</v>
      </c>
      <c r="Q15" s="1" t="e">
        <f>+#REF!</f>
        <v>#REF!</v>
      </c>
    </row>
    <row r="16" spans="1:17" ht="29.25" thickBot="1" x14ac:dyDescent="0.25">
      <c r="B16" s="15">
        <f t="shared" si="0"/>
        <v>9</v>
      </c>
      <c r="C16" s="16" t="s">
        <v>38</v>
      </c>
      <c r="D16" s="17" t="s">
        <v>13</v>
      </c>
      <c r="E16" s="16">
        <v>2</v>
      </c>
      <c r="F16" s="16">
        <v>0</v>
      </c>
      <c r="G16" s="16">
        <v>2</v>
      </c>
      <c r="H16" s="69">
        <v>2</v>
      </c>
      <c r="I16" s="71" t="s">
        <v>125</v>
      </c>
      <c r="L16" s="1" t="e">
        <f>+#REF!+1</f>
        <v>#REF!</v>
      </c>
      <c r="M16" s="1" t="e">
        <f>+#REF!</f>
        <v>#REF!</v>
      </c>
      <c r="N16" s="1" t="e">
        <f>+#REF!</f>
        <v>#REF!</v>
      </c>
      <c r="O16" s="1" t="e">
        <f>+#REF!</f>
        <v>#REF!</v>
      </c>
      <c r="P16" s="1" t="e">
        <f>+#REF!</f>
        <v>#REF!</v>
      </c>
      <c r="Q16" s="1" t="e">
        <f>+#REF!</f>
        <v>#REF!</v>
      </c>
    </row>
    <row r="17" spans="2:19" ht="43.5" thickBot="1" x14ac:dyDescent="0.25">
      <c r="B17" s="15">
        <f t="shared" si="0"/>
        <v>10</v>
      </c>
      <c r="C17" s="16" t="s">
        <v>39</v>
      </c>
      <c r="D17" s="17" t="s">
        <v>21</v>
      </c>
      <c r="E17" s="16">
        <v>2</v>
      </c>
      <c r="F17" s="16">
        <v>0</v>
      </c>
      <c r="G17" s="16">
        <v>2</v>
      </c>
      <c r="H17" s="69">
        <v>2</v>
      </c>
      <c r="I17" s="71" t="s">
        <v>126</v>
      </c>
      <c r="L17" s="1" t="e">
        <f t="shared" si="1"/>
        <v>#REF!</v>
      </c>
      <c r="M17" s="1" t="e">
        <f>+#REF!</f>
        <v>#REF!</v>
      </c>
      <c r="N17" s="1" t="e">
        <f>+#REF!</f>
        <v>#REF!</v>
      </c>
      <c r="O17" s="1" t="e">
        <f>+#REF!</f>
        <v>#REF!</v>
      </c>
      <c r="P17" s="1" t="e">
        <f>+#REF!</f>
        <v>#REF!</v>
      </c>
      <c r="Q17" s="1" t="e">
        <f>+#REF!</f>
        <v>#REF!</v>
      </c>
    </row>
    <row r="18" spans="2:19" ht="57.75" thickBot="1" x14ac:dyDescent="0.25">
      <c r="B18" s="15">
        <f t="shared" si="0"/>
        <v>11</v>
      </c>
      <c r="C18" s="3" t="s">
        <v>40</v>
      </c>
      <c r="D18" s="5" t="s">
        <v>10</v>
      </c>
      <c r="E18" s="3">
        <v>1</v>
      </c>
      <c r="F18" s="3">
        <v>2</v>
      </c>
      <c r="G18" s="3">
        <v>3</v>
      </c>
      <c r="H18" s="70">
        <v>3</v>
      </c>
      <c r="I18" s="10" t="s">
        <v>127</v>
      </c>
      <c r="P18" s="12" t="s">
        <v>109</v>
      </c>
      <c r="Q18" s="1" t="e">
        <f>SUM(Q8:Q17)</f>
        <v>#REF!</v>
      </c>
      <c r="S18" s="1">
        <v>144</v>
      </c>
    </row>
    <row r="19" spans="2:19" ht="57.75" thickBot="1" x14ac:dyDescent="0.3">
      <c r="B19" s="15">
        <f t="shared" si="0"/>
        <v>12</v>
      </c>
      <c r="C19" s="3" t="s">
        <v>41</v>
      </c>
      <c r="D19" s="5" t="s">
        <v>11</v>
      </c>
      <c r="E19" s="3">
        <v>1</v>
      </c>
      <c r="F19" s="3">
        <v>1</v>
      </c>
      <c r="G19" s="3">
        <v>2</v>
      </c>
      <c r="H19" s="3">
        <v>2</v>
      </c>
      <c r="I19" s="10" t="s">
        <v>128</v>
      </c>
      <c r="S19" s="11" t="e">
        <f>+S18-Q18</f>
        <v>#REF!</v>
      </c>
    </row>
    <row r="20" spans="2:19" ht="29.25" thickBot="1" x14ac:dyDescent="0.25">
      <c r="B20" s="15">
        <f t="shared" si="0"/>
        <v>13</v>
      </c>
      <c r="C20" s="3" t="s">
        <v>42</v>
      </c>
      <c r="D20" s="5" t="s">
        <v>6</v>
      </c>
      <c r="E20" s="3">
        <v>1</v>
      </c>
      <c r="F20" s="3">
        <v>2</v>
      </c>
      <c r="G20" s="3">
        <v>3</v>
      </c>
      <c r="H20" s="3">
        <v>3</v>
      </c>
      <c r="I20" s="10" t="s">
        <v>101</v>
      </c>
      <c r="Q20" s="1">
        <v>75</v>
      </c>
      <c r="R20" s="1" t="s">
        <v>110</v>
      </c>
    </row>
    <row r="21" spans="2:19" ht="72" thickBot="1" x14ac:dyDescent="0.3">
      <c r="B21" s="15">
        <f t="shared" si="0"/>
        <v>14</v>
      </c>
      <c r="C21" s="3" t="s">
        <v>43</v>
      </c>
      <c r="D21" s="5" t="s">
        <v>18</v>
      </c>
      <c r="E21" s="3">
        <v>1</v>
      </c>
      <c r="F21" s="3">
        <v>2</v>
      </c>
      <c r="G21" s="3">
        <v>3</v>
      </c>
      <c r="H21" s="3">
        <v>3</v>
      </c>
      <c r="I21" s="10" t="s">
        <v>129</v>
      </c>
      <c r="Q21" s="11" t="e">
        <f>+Q20-Q18</f>
        <v>#REF!</v>
      </c>
    </row>
    <row r="22" spans="2:19" ht="72" thickBot="1" x14ac:dyDescent="0.25">
      <c r="B22" s="15">
        <f t="shared" si="0"/>
        <v>15</v>
      </c>
      <c r="C22" s="3" t="s">
        <v>44</v>
      </c>
      <c r="D22" s="5" t="s">
        <v>45</v>
      </c>
      <c r="E22" s="3">
        <v>2</v>
      </c>
      <c r="F22" s="3">
        <v>0</v>
      </c>
      <c r="G22" s="3">
        <v>2</v>
      </c>
      <c r="H22" s="3">
        <v>2</v>
      </c>
      <c r="I22" s="10" t="s">
        <v>130</v>
      </c>
    </row>
    <row r="23" spans="2:19" ht="57.75" thickBot="1" x14ac:dyDescent="0.25">
      <c r="B23" s="15">
        <f t="shared" si="0"/>
        <v>16</v>
      </c>
      <c r="C23" s="3" t="s">
        <v>46</v>
      </c>
      <c r="D23" s="5" t="s">
        <v>47</v>
      </c>
      <c r="E23" s="3">
        <v>1</v>
      </c>
      <c r="F23" s="3">
        <v>2</v>
      </c>
      <c r="G23" s="3">
        <v>3</v>
      </c>
      <c r="H23" s="3">
        <v>3</v>
      </c>
      <c r="I23" s="10" t="s">
        <v>131</v>
      </c>
    </row>
    <row r="24" spans="2:19" thickBot="1" x14ac:dyDescent="0.25">
      <c r="B24" s="15">
        <f t="shared" si="0"/>
        <v>17</v>
      </c>
      <c r="C24" s="3" t="s">
        <v>48</v>
      </c>
      <c r="D24" s="5" t="s">
        <v>17</v>
      </c>
      <c r="E24" s="3">
        <v>1</v>
      </c>
      <c r="F24" s="3">
        <v>2</v>
      </c>
      <c r="G24" s="3">
        <v>3</v>
      </c>
      <c r="H24" s="3">
        <v>3</v>
      </c>
      <c r="I24" s="10" t="s">
        <v>132</v>
      </c>
    </row>
    <row r="25" spans="2:19" ht="57.75" thickBot="1" x14ac:dyDescent="0.25">
      <c r="B25" s="15">
        <f t="shared" si="0"/>
        <v>18</v>
      </c>
      <c r="C25" s="3" t="s">
        <v>49</v>
      </c>
      <c r="D25" s="5" t="s">
        <v>50</v>
      </c>
      <c r="E25" s="3">
        <v>1</v>
      </c>
      <c r="F25" s="3">
        <v>2</v>
      </c>
      <c r="G25" s="3">
        <v>3</v>
      </c>
      <c r="H25" s="3">
        <v>3</v>
      </c>
      <c r="I25" s="10" t="s">
        <v>133</v>
      </c>
    </row>
    <row r="26" spans="2:19" ht="57.75" thickBot="1" x14ac:dyDescent="0.25">
      <c r="B26" s="15">
        <f t="shared" si="0"/>
        <v>19</v>
      </c>
      <c r="C26" s="3" t="s">
        <v>51</v>
      </c>
      <c r="D26" s="4" t="s">
        <v>8</v>
      </c>
      <c r="E26" s="3">
        <v>1</v>
      </c>
      <c r="F26" s="3">
        <v>2</v>
      </c>
      <c r="G26" s="3">
        <v>3</v>
      </c>
      <c r="H26" s="3">
        <v>3</v>
      </c>
      <c r="I26" s="10" t="s">
        <v>102</v>
      </c>
    </row>
    <row r="27" spans="2:19" ht="48" customHeight="1" thickBot="1" x14ac:dyDescent="0.25">
      <c r="B27" s="15">
        <f t="shared" si="0"/>
        <v>20</v>
      </c>
      <c r="C27" s="3" t="s">
        <v>52</v>
      </c>
      <c r="D27" s="4" t="s">
        <v>71</v>
      </c>
      <c r="E27" s="3">
        <v>1</v>
      </c>
      <c r="F27" s="3">
        <v>1</v>
      </c>
      <c r="G27" s="3">
        <v>2</v>
      </c>
      <c r="H27" s="3">
        <v>2</v>
      </c>
      <c r="I27" s="10" t="s">
        <v>135</v>
      </c>
    </row>
    <row r="28" spans="2:19" ht="43.5" thickBot="1" x14ac:dyDescent="0.25">
      <c r="B28" s="15">
        <f t="shared" si="0"/>
        <v>21</v>
      </c>
      <c r="C28" s="3" t="s">
        <v>53</v>
      </c>
      <c r="D28" s="5" t="s">
        <v>54</v>
      </c>
      <c r="E28" s="3">
        <v>1</v>
      </c>
      <c r="F28" s="3">
        <v>2</v>
      </c>
      <c r="G28" s="3">
        <v>3</v>
      </c>
      <c r="H28" s="3">
        <v>3</v>
      </c>
      <c r="I28" s="10" t="s">
        <v>134</v>
      </c>
    </row>
    <row r="29" spans="2:19" ht="43.5" thickBot="1" x14ac:dyDescent="0.25">
      <c r="B29" s="15">
        <f t="shared" si="0"/>
        <v>22</v>
      </c>
      <c r="C29" s="3" t="s">
        <v>55</v>
      </c>
      <c r="D29" s="5" t="s">
        <v>56</v>
      </c>
      <c r="E29" s="3">
        <v>1</v>
      </c>
      <c r="F29" s="3">
        <v>2</v>
      </c>
      <c r="G29" s="3">
        <v>3</v>
      </c>
      <c r="H29" s="3">
        <v>3</v>
      </c>
      <c r="I29" s="10" t="s">
        <v>136</v>
      </c>
    </row>
    <row r="30" spans="2:19" ht="57.75" thickBot="1" x14ac:dyDescent="0.25">
      <c r="B30" s="15">
        <f t="shared" si="0"/>
        <v>23</v>
      </c>
      <c r="C30" s="3" t="s">
        <v>57</v>
      </c>
      <c r="D30" s="5" t="s">
        <v>58</v>
      </c>
      <c r="E30" s="3">
        <v>1</v>
      </c>
      <c r="F30" s="3">
        <v>2</v>
      </c>
      <c r="G30" s="3">
        <v>3</v>
      </c>
      <c r="H30" s="3">
        <v>3</v>
      </c>
      <c r="I30" s="10" t="s">
        <v>137</v>
      </c>
    </row>
    <row r="31" spans="2:19" ht="57.75" thickBot="1" x14ac:dyDescent="0.25">
      <c r="B31" s="15">
        <f t="shared" si="0"/>
        <v>24</v>
      </c>
      <c r="C31" s="3" t="s">
        <v>60</v>
      </c>
      <c r="D31" s="5" t="s">
        <v>61</v>
      </c>
      <c r="E31" s="3">
        <v>1</v>
      </c>
      <c r="F31" s="3">
        <v>2</v>
      </c>
      <c r="G31" s="3">
        <v>3</v>
      </c>
      <c r="H31" s="3">
        <v>3</v>
      </c>
      <c r="I31" s="10" t="s">
        <v>138</v>
      </c>
    </row>
    <row r="32" spans="2:19" ht="63" customHeight="1" thickBot="1" x14ac:dyDescent="0.25">
      <c r="B32" s="15">
        <f t="shared" si="0"/>
        <v>25</v>
      </c>
      <c r="C32" s="3" t="s">
        <v>62</v>
      </c>
      <c r="D32" s="5" t="s">
        <v>63</v>
      </c>
      <c r="E32" s="3">
        <v>1</v>
      </c>
      <c r="F32" s="3">
        <v>2</v>
      </c>
      <c r="G32" s="3">
        <v>3</v>
      </c>
      <c r="H32" s="3">
        <v>3</v>
      </c>
      <c r="I32" s="10" t="s">
        <v>139</v>
      </c>
    </row>
    <row r="33" spans="2:9" ht="63" customHeight="1" thickBot="1" x14ac:dyDescent="0.25">
      <c r="B33" s="15">
        <f t="shared" si="0"/>
        <v>26</v>
      </c>
      <c r="C33" s="3" t="s">
        <v>64</v>
      </c>
      <c r="D33" s="5" t="s">
        <v>3</v>
      </c>
      <c r="E33" s="3">
        <v>1</v>
      </c>
      <c r="F33" s="3">
        <v>2</v>
      </c>
      <c r="G33" s="3">
        <v>3</v>
      </c>
      <c r="H33" s="3">
        <v>3</v>
      </c>
      <c r="I33" s="10" t="s">
        <v>140</v>
      </c>
    </row>
    <row r="34" spans="2:9" ht="53.25" customHeight="1" thickBot="1" x14ac:dyDescent="0.25">
      <c r="B34" s="15">
        <f t="shared" si="0"/>
        <v>27</v>
      </c>
      <c r="C34" s="3" t="s">
        <v>65</v>
      </c>
      <c r="D34" s="5" t="s">
        <v>66</v>
      </c>
      <c r="E34" s="3">
        <v>1</v>
      </c>
      <c r="F34" s="3">
        <v>2</v>
      </c>
      <c r="G34" s="3">
        <v>3</v>
      </c>
      <c r="H34" s="3">
        <v>3</v>
      </c>
      <c r="I34" s="10" t="s">
        <v>141</v>
      </c>
    </row>
    <row r="35" spans="2:9" ht="47.25" customHeight="1" thickBot="1" x14ac:dyDescent="0.25">
      <c r="B35" s="15">
        <f t="shared" si="0"/>
        <v>28</v>
      </c>
      <c r="C35" s="3" t="s">
        <v>67</v>
      </c>
      <c r="D35" s="5" t="s">
        <v>68</v>
      </c>
      <c r="E35" s="3">
        <v>1</v>
      </c>
      <c r="F35" s="3">
        <v>2</v>
      </c>
      <c r="G35" s="3">
        <v>3</v>
      </c>
      <c r="H35" s="3">
        <v>3</v>
      </c>
      <c r="I35" s="10" t="s">
        <v>142</v>
      </c>
    </row>
    <row r="36" spans="2:9" ht="43.5" thickBot="1" x14ac:dyDescent="0.25">
      <c r="B36" s="15">
        <f t="shared" si="0"/>
        <v>29</v>
      </c>
      <c r="C36" s="3" t="s">
        <v>69</v>
      </c>
      <c r="D36" s="5" t="s">
        <v>70</v>
      </c>
      <c r="E36" s="3">
        <v>0</v>
      </c>
      <c r="F36" s="3">
        <v>4</v>
      </c>
      <c r="G36" s="3">
        <v>4</v>
      </c>
      <c r="H36" s="3">
        <v>4</v>
      </c>
      <c r="I36" s="10" t="s">
        <v>143</v>
      </c>
    </row>
    <row r="37" spans="2:9" ht="43.5" thickBot="1" x14ac:dyDescent="0.25">
      <c r="B37" s="15">
        <f t="shared" si="0"/>
        <v>30</v>
      </c>
      <c r="C37" s="3" t="s">
        <v>80</v>
      </c>
      <c r="D37" s="5" t="s">
        <v>19</v>
      </c>
      <c r="E37" s="3">
        <v>1</v>
      </c>
      <c r="F37" s="3">
        <v>3</v>
      </c>
      <c r="G37" s="3">
        <v>4</v>
      </c>
      <c r="H37" s="3">
        <v>4</v>
      </c>
      <c r="I37" s="10" t="s">
        <v>145</v>
      </c>
    </row>
    <row r="38" spans="2:9" ht="58.5" customHeight="1" thickBot="1" x14ac:dyDescent="0.25">
      <c r="B38" s="15">
        <f t="shared" si="0"/>
        <v>31</v>
      </c>
      <c r="C38" s="3" t="s">
        <v>82</v>
      </c>
      <c r="D38" s="8" t="s">
        <v>100</v>
      </c>
      <c r="E38" s="3">
        <v>1</v>
      </c>
      <c r="F38" s="3">
        <v>2</v>
      </c>
      <c r="G38" s="3">
        <v>3</v>
      </c>
      <c r="H38" s="3">
        <v>3</v>
      </c>
      <c r="I38" s="10" t="s">
        <v>144</v>
      </c>
    </row>
    <row r="39" spans="2:9" ht="72" thickBot="1" x14ac:dyDescent="0.25">
      <c r="B39" s="15">
        <f t="shared" si="0"/>
        <v>32</v>
      </c>
      <c r="C39" s="3" t="s">
        <v>83</v>
      </c>
      <c r="D39" s="4" t="s">
        <v>72</v>
      </c>
      <c r="E39" s="3">
        <v>1</v>
      </c>
      <c r="F39" s="3">
        <v>2</v>
      </c>
      <c r="G39" s="3">
        <v>3</v>
      </c>
      <c r="H39" s="3">
        <v>3</v>
      </c>
      <c r="I39" s="10" t="s">
        <v>146</v>
      </c>
    </row>
    <row r="40" spans="2:9" ht="64.5" customHeight="1" thickBot="1" x14ac:dyDescent="0.25">
      <c r="B40" s="15">
        <f t="shared" si="0"/>
        <v>33</v>
      </c>
      <c r="C40" s="3" t="s">
        <v>84</v>
      </c>
      <c r="D40" s="5" t="s">
        <v>73</v>
      </c>
      <c r="E40" s="3">
        <v>1</v>
      </c>
      <c r="F40" s="3">
        <v>2</v>
      </c>
      <c r="G40" s="3">
        <v>3</v>
      </c>
      <c r="H40" s="3">
        <v>3</v>
      </c>
      <c r="I40" s="10" t="s">
        <v>147</v>
      </c>
    </row>
    <row r="41" spans="2:9" ht="43.5" thickBot="1" x14ac:dyDescent="0.25">
      <c r="B41" s="15">
        <f t="shared" si="0"/>
        <v>34</v>
      </c>
      <c r="C41" s="3" t="s">
        <v>86</v>
      </c>
      <c r="D41" s="5" t="s">
        <v>75</v>
      </c>
      <c r="E41" s="3">
        <v>1</v>
      </c>
      <c r="F41" s="3">
        <v>2</v>
      </c>
      <c r="G41" s="3">
        <v>3</v>
      </c>
      <c r="H41" s="3">
        <v>3</v>
      </c>
      <c r="I41" s="10" t="s">
        <v>148</v>
      </c>
    </row>
    <row r="42" spans="2:9" ht="43.5" thickBot="1" x14ac:dyDescent="0.25">
      <c r="B42" s="15">
        <f t="shared" si="0"/>
        <v>35</v>
      </c>
      <c r="C42" s="3" t="s">
        <v>87</v>
      </c>
      <c r="D42" s="5" t="s">
        <v>76</v>
      </c>
      <c r="E42" s="3">
        <v>1</v>
      </c>
      <c r="F42" s="3">
        <v>2</v>
      </c>
      <c r="G42" s="3">
        <v>3</v>
      </c>
      <c r="H42" s="3">
        <v>3</v>
      </c>
      <c r="I42" s="10" t="s">
        <v>149</v>
      </c>
    </row>
    <row r="43" spans="2:9" ht="89.25" customHeight="1" thickBot="1" x14ac:dyDescent="0.25">
      <c r="B43" s="15">
        <f t="shared" si="0"/>
        <v>36</v>
      </c>
      <c r="C43" s="13" t="s">
        <v>88</v>
      </c>
      <c r="D43" s="14" t="s">
        <v>105</v>
      </c>
      <c r="E43" s="13">
        <v>1</v>
      </c>
      <c r="F43" s="13">
        <v>2</v>
      </c>
      <c r="G43" s="13">
        <v>3</v>
      </c>
      <c r="H43" s="13">
        <v>3</v>
      </c>
      <c r="I43" s="10" t="s">
        <v>150</v>
      </c>
    </row>
    <row r="44" spans="2:9" thickBot="1" x14ac:dyDescent="0.25">
      <c r="B44" s="15">
        <f t="shared" si="0"/>
        <v>37</v>
      </c>
      <c r="C44" s="38" t="s">
        <v>91</v>
      </c>
      <c r="D44" s="47" t="s">
        <v>107</v>
      </c>
      <c r="E44" s="38">
        <v>1</v>
      </c>
      <c r="F44" s="38">
        <v>2</v>
      </c>
      <c r="G44" s="38">
        <v>3</v>
      </c>
      <c r="H44" s="38">
        <v>3</v>
      </c>
      <c r="I44" s="47" t="s">
        <v>151</v>
      </c>
    </row>
    <row r="45" spans="2:9" ht="28.5" customHeight="1" thickBot="1" x14ac:dyDescent="0.25">
      <c r="B45" s="15"/>
      <c r="C45" s="39"/>
      <c r="D45" s="48"/>
      <c r="E45" s="39"/>
      <c r="F45" s="39"/>
      <c r="G45" s="39"/>
      <c r="H45" s="39"/>
      <c r="I45" s="48"/>
    </row>
    <row r="46" spans="2:9" ht="71.25" customHeight="1" thickBot="1" x14ac:dyDescent="0.25">
      <c r="B46" s="15">
        <v>38</v>
      </c>
      <c r="C46" s="3" t="s">
        <v>92</v>
      </c>
      <c r="D46" s="5" t="s">
        <v>15</v>
      </c>
      <c r="E46" s="3">
        <v>0</v>
      </c>
      <c r="F46" s="3">
        <v>4</v>
      </c>
      <c r="G46" s="3">
        <v>4</v>
      </c>
      <c r="H46" s="3">
        <v>4</v>
      </c>
      <c r="I46" s="10" t="s">
        <v>152</v>
      </c>
    </row>
    <row r="47" spans="2:9" ht="57.75" thickBot="1" x14ac:dyDescent="0.25">
      <c r="B47" s="15">
        <f t="shared" si="0"/>
        <v>39</v>
      </c>
      <c r="C47" s="3" t="s">
        <v>94</v>
      </c>
      <c r="D47" s="5" t="s">
        <v>20</v>
      </c>
      <c r="E47" s="3">
        <v>1</v>
      </c>
      <c r="F47" s="3">
        <v>2</v>
      </c>
      <c r="G47" s="3">
        <v>3</v>
      </c>
      <c r="H47" s="3">
        <v>3</v>
      </c>
      <c r="I47" s="10" t="s">
        <v>153</v>
      </c>
    </row>
    <row r="48" spans="2:9" ht="57.75" thickBot="1" x14ac:dyDescent="0.25">
      <c r="B48" s="15">
        <f t="shared" si="0"/>
        <v>40</v>
      </c>
      <c r="C48" s="3" t="s">
        <v>95</v>
      </c>
      <c r="D48" s="5" t="s">
        <v>5</v>
      </c>
      <c r="E48" s="3">
        <v>1</v>
      </c>
      <c r="F48" s="3">
        <v>2</v>
      </c>
      <c r="G48" s="3">
        <v>3</v>
      </c>
      <c r="H48" s="3">
        <v>3</v>
      </c>
      <c r="I48" s="10" t="s">
        <v>154</v>
      </c>
    </row>
    <row r="49" spans="2:9" thickBot="1" x14ac:dyDescent="0.25">
      <c r="B49" s="15"/>
      <c r="C49" s="5"/>
      <c r="D49" s="5"/>
      <c r="E49" s="5"/>
      <c r="F49" s="5"/>
      <c r="G49" s="3"/>
      <c r="H49" s="3"/>
      <c r="I49" s="10"/>
    </row>
    <row r="50" spans="2:9" ht="15.75" thickBot="1" x14ac:dyDescent="0.25">
      <c r="B50" s="15"/>
      <c r="C50" s="5"/>
      <c r="D50" s="7" t="s">
        <v>2</v>
      </c>
      <c r="E50" s="6">
        <f>SUM(E8:E49)</f>
        <v>44</v>
      </c>
      <c r="F50" s="6">
        <f t="shared" ref="F50:H50" si="2">SUM(F8:F49)</f>
        <v>68</v>
      </c>
      <c r="G50" s="6">
        <f t="shared" si="2"/>
        <v>112</v>
      </c>
      <c r="H50" s="6">
        <f t="shared" si="2"/>
        <v>112</v>
      </c>
      <c r="I50" s="10"/>
    </row>
    <row r="51" spans="2:9" ht="15.75" customHeight="1" x14ac:dyDescent="0.2"/>
    <row r="52" spans="2:9" ht="15.75" customHeight="1" x14ac:dyDescent="0.2"/>
    <row r="53" spans="2:9" ht="15.75" customHeight="1" x14ac:dyDescent="0.25">
      <c r="B53" s="11" t="s">
        <v>162</v>
      </c>
    </row>
    <row r="54" spans="2:9" ht="15.75" customHeight="1" x14ac:dyDescent="0.25">
      <c r="D54" s="11" t="s">
        <v>163</v>
      </c>
    </row>
    <row r="55" spans="2:9" ht="15.75" customHeight="1" x14ac:dyDescent="0.2"/>
    <row r="56" spans="2:9" ht="15.75" customHeight="1" x14ac:dyDescent="0.2"/>
    <row r="57" spans="2:9" ht="15.75" customHeight="1" x14ac:dyDescent="0.2"/>
    <row r="58" spans="2:9" ht="15.75" customHeight="1" x14ac:dyDescent="0.2"/>
    <row r="59" spans="2:9" ht="15.75" customHeight="1" x14ac:dyDescent="0.2"/>
    <row r="60" spans="2:9" ht="15.75" customHeight="1" x14ac:dyDescent="0.2"/>
    <row r="61" spans="2:9" ht="15.75" customHeight="1" x14ac:dyDescent="0.2"/>
    <row r="62" spans="2:9" ht="15.75" customHeight="1" x14ac:dyDescent="0.2"/>
    <row r="63" spans="2:9" ht="15.75" customHeight="1" x14ac:dyDescent="0.2"/>
    <row r="64" spans="2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17">
    <mergeCell ref="C44:C45"/>
    <mergeCell ref="E44:E45"/>
    <mergeCell ref="F44:F45"/>
    <mergeCell ref="G44:G45"/>
    <mergeCell ref="B2:I2"/>
    <mergeCell ref="B6:B7"/>
    <mergeCell ref="D6:D7"/>
    <mergeCell ref="E6:E7"/>
    <mergeCell ref="F6:F7"/>
    <mergeCell ref="G6:G7"/>
    <mergeCell ref="H44:H45"/>
    <mergeCell ref="D44:D45"/>
    <mergeCell ref="I44:I45"/>
    <mergeCell ref="B3:I3"/>
    <mergeCell ref="I6:I7"/>
    <mergeCell ref="C6:C7"/>
    <mergeCell ref="H6:H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F1"/>
    </sheetView>
  </sheetViews>
  <sheetFormatPr defaultRowHeight="14.25" x14ac:dyDescent="0.2"/>
  <cols>
    <col min="2" max="2" width="12.875" customWidth="1"/>
    <col min="3" max="3" width="48.875" customWidth="1"/>
    <col min="4" max="4" width="12.375" customWidth="1"/>
    <col min="5" max="5" width="12.5" customWidth="1"/>
    <col min="6" max="6" width="13.125" customWidth="1"/>
  </cols>
  <sheetData>
    <row r="1" spans="1:12" ht="15" x14ac:dyDescent="0.2">
      <c r="A1" s="50" t="s">
        <v>111</v>
      </c>
      <c r="B1" s="50"/>
      <c r="C1" s="50"/>
      <c r="D1" s="50"/>
      <c r="E1" s="50"/>
      <c r="F1" s="50"/>
      <c r="G1" s="24"/>
      <c r="H1" s="22"/>
      <c r="I1" s="24"/>
      <c r="J1" s="24"/>
      <c r="K1" s="22"/>
      <c r="L1" s="25"/>
    </row>
    <row r="2" spans="1:12" ht="15" x14ac:dyDescent="0.2">
      <c r="A2" s="23"/>
      <c r="B2" s="20"/>
      <c r="C2" s="21"/>
      <c r="D2" s="21"/>
      <c r="E2" s="21"/>
      <c r="F2" s="22"/>
      <c r="G2" s="24"/>
      <c r="H2" s="22"/>
      <c r="I2" s="24"/>
      <c r="J2" s="24"/>
      <c r="K2" s="22"/>
      <c r="L2" s="25"/>
    </row>
    <row r="3" spans="1:12" x14ac:dyDescent="0.2">
      <c r="A3" s="51" t="s">
        <v>0</v>
      </c>
      <c r="B3" s="51" t="s">
        <v>106</v>
      </c>
      <c r="C3" s="52" t="s">
        <v>1</v>
      </c>
      <c r="D3" s="51" t="s">
        <v>23</v>
      </c>
      <c r="E3" s="51" t="s">
        <v>24</v>
      </c>
      <c r="F3" s="51" t="s">
        <v>2</v>
      </c>
      <c r="G3" s="24"/>
      <c r="H3" s="22"/>
      <c r="I3" s="24"/>
      <c r="J3" s="24"/>
      <c r="K3" s="22"/>
      <c r="L3" s="25"/>
    </row>
    <row r="4" spans="1:12" x14ac:dyDescent="0.2">
      <c r="A4" s="51"/>
      <c r="B4" s="51"/>
      <c r="C4" s="52"/>
      <c r="D4" s="51"/>
      <c r="E4" s="51"/>
      <c r="F4" s="51"/>
      <c r="G4" s="24"/>
      <c r="H4" s="22"/>
      <c r="I4" s="24"/>
      <c r="J4" s="24"/>
      <c r="K4" s="22"/>
      <c r="L4" s="25"/>
    </row>
    <row r="5" spans="1:12" ht="14.25" customHeight="1" x14ac:dyDescent="0.2">
      <c r="A5" s="53"/>
      <c r="B5" s="54"/>
      <c r="C5" s="55"/>
      <c r="D5" s="54"/>
      <c r="E5" s="54"/>
      <c r="F5" s="56"/>
      <c r="G5" s="24"/>
      <c r="H5" s="22"/>
      <c r="I5" s="24"/>
      <c r="J5" s="24"/>
      <c r="K5" s="22"/>
      <c r="L5" s="25"/>
    </row>
    <row r="6" spans="1:12" s="32" customFormat="1" ht="15" customHeight="1" x14ac:dyDescent="0.2">
      <c r="A6" s="53">
        <v>1</v>
      </c>
      <c r="B6" s="54" t="s">
        <v>59</v>
      </c>
      <c r="C6" s="57" t="s">
        <v>4</v>
      </c>
      <c r="D6" s="54">
        <v>1</v>
      </c>
      <c r="E6" s="54">
        <v>1</v>
      </c>
      <c r="F6" s="58">
        <v>2</v>
      </c>
      <c r="G6" s="33"/>
      <c r="H6" s="34"/>
      <c r="I6" s="33"/>
      <c r="J6" s="33"/>
      <c r="K6" s="34"/>
      <c r="L6" s="35"/>
    </row>
    <row r="7" spans="1:12" s="32" customFormat="1" ht="15" x14ac:dyDescent="0.2">
      <c r="A7" s="53">
        <v>2</v>
      </c>
      <c r="B7" s="54" t="s">
        <v>81</v>
      </c>
      <c r="C7" s="57" t="s">
        <v>7</v>
      </c>
      <c r="D7" s="54">
        <v>1</v>
      </c>
      <c r="E7" s="54">
        <v>2</v>
      </c>
      <c r="F7" s="58">
        <v>3</v>
      </c>
      <c r="G7" s="33"/>
      <c r="H7" s="34"/>
      <c r="I7" s="33"/>
      <c r="J7" s="33"/>
      <c r="K7" s="34"/>
      <c r="L7" s="35"/>
    </row>
    <row r="8" spans="1:12" s="32" customFormat="1" x14ac:dyDescent="0.2">
      <c r="A8" s="59">
        <v>3</v>
      </c>
      <c r="B8" s="60" t="s">
        <v>85</v>
      </c>
      <c r="C8" s="61" t="s">
        <v>74</v>
      </c>
      <c r="D8" s="60">
        <v>1</v>
      </c>
      <c r="E8" s="60">
        <v>2</v>
      </c>
      <c r="F8" s="62">
        <v>3</v>
      </c>
      <c r="G8" s="31"/>
      <c r="H8" s="31"/>
      <c r="I8" s="31"/>
      <c r="J8" s="31"/>
      <c r="K8" s="31"/>
      <c r="L8" s="31"/>
    </row>
    <row r="9" spans="1:12" s="32" customFormat="1" x14ac:dyDescent="0.2">
      <c r="A9" s="59">
        <v>4</v>
      </c>
      <c r="B9" s="60" t="s">
        <v>93</v>
      </c>
      <c r="C9" s="61" t="s">
        <v>78</v>
      </c>
      <c r="D9" s="60">
        <v>1</v>
      </c>
      <c r="E9" s="60">
        <v>3</v>
      </c>
      <c r="F9" s="62">
        <v>4</v>
      </c>
      <c r="G9" s="31"/>
      <c r="H9" s="31"/>
      <c r="I9" s="31"/>
      <c r="J9" s="31"/>
      <c r="K9" s="31"/>
      <c r="L9" s="31"/>
    </row>
    <row r="10" spans="1:12" x14ac:dyDescent="0.2">
      <c r="A10" s="59">
        <v>5</v>
      </c>
      <c r="B10" s="60" t="s">
        <v>97</v>
      </c>
      <c r="C10" s="61" t="s">
        <v>12</v>
      </c>
      <c r="D10" s="60">
        <v>1</v>
      </c>
      <c r="E10" s="60">
        <v>2</v>
      </c>
      <c r="F10" s="62">
        <v>3</v>
      </c>
      <c r="G10" s="19"/>
      <c r="H10" s="19"/>
      <c r="I10" s="19"/>
      <c r="J10" s="19"/>
      <c r="K10" s="19"/>
      <c r="L10" s="19"/>
    </row>
    <row r="11" spans="1:12" s="32" customFormat="1" x14ac:dyDescent="0.2">
      <c r="A11" s="59">
        <v>6</v>
      </c>
      <c r="B11" s="60" t="s">
        <v>98</v>
      </c>
      <c r="C11" s="61" t="s">
        <v>103</v>
      </c>
      <c r="D11" s="60">
        <v>0</v>
      </c>
      <c r="E11" s="60">
        <v>6</v>
      </c>
      <c r="F11" s="62">
        <v>6</v>
      </c>
      <c r="G11" s="31"/>
      <c r="H11" s="31"/>
      <c r="I11" s="31"/>
      <c r="J11" s="31"/>
      <c r="K11" s="31"/>
      <c r="L11" s="31"/>
    </row>
    <row r="12" spans="1:12" x14ac:dyDescent="0.2">
      <c r="A12" s="59">
        <v>7</v>
      </c>
      <c r="B12" s="60" t="s">
        <v>99</v>
      </c>
      <c r="C12" s="61" t="s">
        <v>22</v>
      </c>
      <c r="D12" s="60">
        <v>0</v>
      </c>
      <c r="E12" s="60">
        <v>1</v>
      </c>
      <c r="F12" s="62">
        <v>1</v>
      </c>
      <c r="G12" s="19"/>
      <c r="H12" s="19"/>
      <c r="I12" s="19"/>
      <c r="J12" s="19"/>
      <c r="K12" s="19"/>
      <c r="L12" s="19"/>
    </row>
    <row r="13" spans="1:12" s="37" customFormat="1" x14ac:dyDescent="0.2">
      <c r="A13" s="63">
        <v>8</v>
      </c>
      <c r="B13" s="64" t="s">
        <v>96</v>
      </c>
      <c r="C13" s="65" t="s">
        <v>79</v>
      </c>
      <c r="D13" s="65">
        <v>1</v>
      </c>
      <c r="E13" s="65">
        <v>2</v>
      </c>
      <c r="F13" s="66">
        <v>3</v>
      </c>
      <c r="G13" s="36"/>
      <c r="H13" s="36"/>
      <c r="I13" s="36"/>
      <c r="J13" s="36"/>
      <c r="K13" s="36"/>
      <c r="L13" s="36"/>
    </row>
    <row r="14" spans="1:12" s="37" customFormat="1" x14ac:dyDescent="0.2">
      <c r="A14" s="63">
        <v>9</v>
      </c>
      <c r="B14" s="67" t="s">
        <v>89</v>
      </c>
      <c r="C14" s="65" t="s">
        <v>155</v>
      </c>
      <c r="D14" s="65">
        <v>1</v>
      </c>
      <c r="E14" s="65">
        <v>2</v>
      </c>
      <c r="F14" s="66">
        <v>3</v>
      </c>
      <c r="G14" s="36"/>
      <c r="H14" s="36"/>
      <c r="I14" s="36"/>
      <c r="J14" s="36"/>
      <c r="K14" s="36"/>
      <c r="L14" s="36"/>
    </row>
    <row r="15" spans="1:12" s="37" customFormat="1" x14ac:dyDescent="0.2">
      <c r="A15" s="63">
        <v>10</v>
      </c>
      <c r="B15" s="64" t="s">
        <v>90</v>
      </c>
      <c r="C15" s="65" t="s">
        <v>77</v>
      </c>
      <c r="D15" s="65">
        <v>1</v>
      </c>
      <c r="E15" s="65">
        <v>3</v>
      </c>
      <c r="F15" s="66">
        <v>4</v>
      </c>
      <c r="G15" s="36"/>
      <c r="H15" s="36"/>
      <c r="I15" s="36"/>
      <c r="J15" s="36"/>
      <c r="K15" s="36"/>
      <c r="L15" s="36"/>
    </row>
    <row r="16" spans="1:12" ht="15" x14ac:dyDescent="0.25">
      <c r="A16" s="68"/>
      <c r="B16" s="68"/>
      <c r="C16" s="68"/>
      <c r="D16" s="68"/>
      <c r="E16" s="68" t="s">
        <v>109</v>
      </c>
      <c r="F16" s="68">
        <f>SUM(F6:F15)</f>
        <v>32</v>
      </c>
      <c r="G16" s="19"/>
      <c r="H16" s="19"/>
      <c r="I16" s="19"/>
      <c r="J16" s="19"/>
      <c r="K16" s="19"/>
      <c r="L16" s="19"/>
    </row>
    <row r="18" spans="1:6" x14ac:dyDescent="0.2">
      <c r="E18" s="26" t="s">
        <v>112</v>
      </c>
      <c r="F18">
        <v>144</v>
      </c>
    </row>
    <row r="20" spans="1:6" ht="15" x14ac:dyDescent="0.25">
      <c r="D20" s="27"/>
      <c r="E20" s="28" t="s">
        <v>113</v>
      </c>
      <c r="F20" s="29">
        <f>+F18-F16</f>
        <v>112</v>
      </c>
    </row>
    <row r="22" spans="1:6" x14ac:dyDescent="0.2">
      <c r="E22" s="12" t="s">
        <v>114</v>
      </c>
      <c r="F22">
        <v>75</v>
      </c>
    </row>
    <row r="25" spans="1:6" x14ac:dyDescent="0.2">
      <c r="C25" s="30" t="s">
        <v>114</v>
      </c>
      <c r="D25" s="27">
        <v>75</v>
      </c>
    </row>
    <row r="26" spans="1:6" x14ac:dyDescent="0.2">
      <c r="C26" s="30" t="s">
        <v>115</v>
      </c>
      <c r="D26" s="27">
        <f>+F16</f>
        <v>32</v>
      </c>
    </row>
    <row r="27" spans="1:6" ht="15" x14ac:dyDescent="0.25">
      <c r="C27" s="30" t="s">
        <v>116</v>
      </c>
      <c r="D27" s="29">
        <f>D25-D26</f>
        <v>43</v>
      </c>
    </row>
    <row r="29" spans="1:6" ht="15" x14ac:dyDescent="0.25">
      <c r="A29" s="49" t="s">
        <v>156</v>
      </c>
      <c r="B29" s="49"/>
      <c r="C29" s="49"/>
      <c r="D29" s="49"/>
      <c r="E29" s="49"/>
      <c r="F29" s="49"/>
    </row>
    <row r="30" spans="1:6" ht="15" x14ac:dyDescent="0.25">
      <c r="A30" s="49" t="s">
        <v>157</v>
      </c>
      <c r="B30" s="49"/>
      <c r="C30" s="49"/>
      <c r="D30" s="49"/>
      <c r="E30" s="49"/>
      <c r="F30" s="49"/>
    </row>
    <row r="32" spans="1:6" x14ac:dyDescent="0.2">
      <c r="D32">
        <f>112-43</f>
        <v>69</v>
      </c>
    </row>
    <row r="36" spans="3:3" ht="15" x14ac:dyDescent="0.25">
      <c r="C36" s="11" t="s">
        <v>158</v>
      </c>
    </row>
  </sheetData>
  <mergeCells count="9">
    <mergeCell ref="A29:F29"/>
    <mergeCell ref="A30:F30"/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MATA KULIAH RPL </vt:lpstr>
      <vt:lpstr>MATA KULIAH TIDAK RPL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2021-07-26T13:53:52Z</cp:lastPrinted>
  <dcterms:created xsi:type="dcterms:W3CDTF">2021-07-07T13:30:35Z</dcterms:created>
  <dcterms:modified xsi:type="dcterms:W3CDTF">2021-08-03T16:58:41Z</dcterms:modified>
</cp:coreProperties>
</file>